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B7DC3CBC-73E0-4CCB-8FA5-C0A669FBF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Лист1!$C$6:$M$26</definedName>
    <definedName name="_xlnm.Print_Area" localSheetId="0">Лист1!$A$1:$M$26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I9" i="1" l="1"/>
  <c r="E9" i="1" s="1"/>
  <c r="F7" i="1"/>
  <c r="E7" i="1" s="1"/>
</calcChain>
</file>

<file path=xl/sharedStrings.xml><?xml version="1.0" encoding="utf-8"?>
<sst xmlns="http://schemas.openxmlformats.org/spreadsheetml/2006/main" count="115" uniqueCount="76">
  <si>
    <t>Основной долг</t>
  </si>
  <si>
    <t xml:space="preserve">Убытки </t>
  </si>
  <si>
    <t xml:space="preserve">Неустойка </t>
  </si>
  <si>
    <t xml:space="preserve">Штраф </t>
  </si>
  <si>
    <t xml:space="preserve">Суд. расходы </t>
  </si>
  <si>
    <t>№ Дела</t>
  </si>
  <si>
    <t>Госпошлина</t>
  </si>
  <si>
    <t>Ответчик</t>
  </si>
  <si>
    <t>Истец</t>
  </si>
  <si>
    <t>М ДЭП</t>
  </si>
  <si>
    <t>неисполнение обязательства по оплате:
-1 225 474,0 руб. по договору от 13.12.2022 № 549-22, 
-1 408 823,25 руб. по договору от 30.12.2022 № 580-22, 
-2 616 386,05 руб. по договору от 30.12.2022 № 581-22</t>
  </si>
  <si>
    <t>А75-13346/2023</t>
  </si>
  <si>
    <t>ОАО "Обьгаз"</t>
  </si>
  <si>
    <t>неисполнение обязательства по оплате по договору от 26.01.2022 № 21-22</t>
  </si>
  <si>
    <t>А75-17372/2023</t>
  </si>
  <si>
    <t>ОО "Трэк-Авто"</t>
  </si>
  <si>
    <t>неисполнение обязательства по оплате по договору от 03.03.2023 № 86-23</t>
  </si>
  <si>
    <t>А75-18016/2023</t>
  </si>
  <si>
    <t>А56-89775/2023</t>
  </si>
  <si>
    <t>А75-19531/2023</t>
  </si>
  <si>
    <t>о прекращении деятельности и обязании обеспечить разработку проекта рекультивации полигона «Полигон бытовых и промышленных отходов г. Ханты-Мансийска», в срок не позднее 7-ми месяцев с момента вступления решения суда в законную силу; об обязании провести в установленный срок рекультивацию полигона «Полигон бытовых и промышленных отходов г. Ханты-Мансийска», в соответствии с утвержденным и согласованным в установленном порядке проектом рекультивации</t>
  </si>
  <si>
    <t>А75-19901/2023</t>
  </si>
  <si>
    <t>Ткаченко Александр Константинович</t>
  </si>
  <si>
    <t>А75-21772/2023</t>
  </si>
  <si>
    <t>неисполнение обязательства по оплате по договору от 06.06.2023 № 265-23</t>
  </si>
  <si>
    <t>А70-24620/2023</t>
  </si>
  <si>
    <t>ООО СМ «РУСОЙЛ»</t>
  </si>
  <si>
    <t>неисполнение обязательства по оплате по договору поставки автомобильных фильтров от 13.07.2023 
№365-23</t>
  </si>
  <si>
    <t>ООО "Премиум Ойл"</t>
  </si>
  <si>
    <t>А75-22690/2023</t>
  </si>
  <si>
    <t>неисполнение обязательства по оплате по договору от 07.08.2023 № 406-23</t>
  </si>
  <si>
    <t>ООО "СМ "РУСОЙЛ"</t>
  </si>
  <si>
    <t>А75-22792/2023</t>
  </si>
  <si>
    <t>неисполнение обязательства по оплате по договорам поставки</t>
  </si>
  <si>
    <t>ООО "Стройпродукция"</t>
  </si>
  <si>
    <t>А75-23368/2023</t>
  </si>
  <si>
    <t>А75-23987/2023</t>
  </si>
  <si>
    <t>ООО "ОКИС-С"</t>
  </si>
  <si>
    <t>неисполнение обязательства по оплате по договору от 04.04.2023 № 140-23</t>
  </si>
  <si>
    <t>А75-25371/2023</t>
  </si>
  <si>
    <t>ООО ТД "ОЙЛМАРКЕТ"</t>
  </si>
  <si>
    <t xml:space="preserve">неисполнение обязательства по оплате по договору № 627-23 от 26.10.2023 </t>
  </si>
  <si>
    <t>ФКП «Пермский пороховой завод»</t>
  </si>
  <si>
    <t>ООО "НТПЦ Решение"</t>
  </si>
  <si>
    <t>АУ ХМАО-Югры "Центр профессиональной патологии"</t>
  </si>
  <si>
    <t>Северо-Уральское межрегиональное управление Федеральной службы по надзору в сфере природопользования</t>
  </si>
  <si>
    <t>ООО "АванПроект"</t>
  </si>
  <si>
    <t>ООО "ПневмоСтройСервис"</t>
  </si>
  <si>
    <t>Маилян Егор Тигранович</t>
  </si>
  <si>
    <t>ООО "Интеграл"</t>
  </si>
  <si>
    <t>ООО "СТРОЙМАКС"</t>
  </si>
  <si>
    <t>Акобян Ольга Сергеевна</t>
  </si>
  <si>
    <t>А75-25464/23</t>
  </si>
  <si>
    <t>№ п/п</t>
  </si>
  <si>
    <t>А75-11865/22</t>
  </si>
  <si>
    <t>А75-5290/23</t>
  </si>
  <si>
    <t>А75-24880/23</t>
  </si>
  <si>
    <t>А75-24883/23</t>
  </si>
  <si>
    <t>А75-24921/23</t>
  </si>
  <si>
    <t>А75-24923/23</t>
  </si>
  <si>
    <t>неисполнение обязательства по оплате по договору №11388 от 11.04.2023 (Без МК)</t>
  </si>
  <si>
    <t>взыскание  убытка, причиненного М ДЭП в результата те выполнения мероприятий по содержанию улиц и дорог, временного складирования снега.</t>
  </si>
  <si>
    <t>Расторжение договора и взыскание суммы неосновательного обогощения по договору № 04/01/2021-К от 15.04.2021</t>
  </si>
  <si>
    <t>Расторжение договора 22/21 от 25.08.2021, возврат товара и взыскание его стоимости</t>
  </si>
  <si>
    <t>неисполнение обязательств по оплатепо договорам № 010-22 нр от 25.10.2022 и № 011-22 нр от 25.10.2022</t>
  </si>
  <si>
    <t>неисполнение обязательств по оплате за услуги транспорта по заявлению вх. М ДЭП № 1358 от 24.06.2021</t>
  </si>
  <si>
    <t>неисполнение обязательств по оплате по договору № 031-23 усг от 14.11.2022</t>
  </si>
  <si>
    <t>неисполнение обязательств по оплате по договору № 031-23 отх от 15.05.2023</t>
  </si>
  <si>
    <t>неисполнение обязательств по оплате по договору № 015-21 бт от 18.08.2021 и договору № 002-22 бт от 04.02.2022</t>
  </si>
  <si>
    <t>Предмет и основание иска</t>
  </si>
  <si>
    <t>Стадия</t>
  </si>
  <si>
    <t>Первая</t>
  </si>
  <si>
    <t>Кассационная</t>
  </si>
  <si>
    <t>Сведения о судебных разбирательствах, в которых УП принимает участие</t>
  </si>
  <si>
    <t>Приложение № 1</t>
  </si>
  <si>
    <t>Цена 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</si>
</sst>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4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2" fontId="7" fillId="0" borderId="1" xfId="3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3" xr:uid="{3D765282-ADB1-47AC-B8DE-18C2306B5191}"/>
    <cellStyle name="Обычный_Лист1" xfId="2" xr:uid="{7D568373-027E-4893-AB6D-5564D47A74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ad.arbitr.ru/SideCard/44072fe4-0eb1-4856-9eb6-c3a80980a383" TargetMode="External"/><Relationship Id="rId2" Type="http://schemas.openxmlformats.org/officeDocument/2006/relationships/hyperlink" Target="https://kad.arbitr.ru/SideCard/5b0b4009-688c-4912-aec9-bc73a0b174cf" TargetMode="External"/><Relationship Id="rId1" Type="http://schemas.openxmlformats.org/officeDocument/2006/relationships/hyperlink" Target="https://kad.arbitr.ru/SideCard/855b4739-817c-4d12-93f0-2c7115ba74e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kad.arbitr.ru/SideCard/92ef27f5-f24d-4c3c-9402-6a501cbbe2dd" TargetMode="External"/><Relationship Id="rId4" Type="http://schemas.openxmlformats.org/officeDocument/2006/relationships/hyperlink" Target="https://kad.arbitr.ru/SideCard/1d950c4f-fdd2-4275-90ab-6d9a6aac1f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102" zoomScaleNormal="40" zoomScaleSheetLayoutView="85" workbookViewId="0">
      <selection activeCell="D19" sqref="D19"/>
    </sheetView>
  </sheetViews>
  <sheetFormatPr defaultColWidth="8.85546875" defaultRowHeight="15" x14ac:dyDescent="0.25"/>
  <cols>
    <col min="1" max="1" width="7.5703125" style="1" customWidth="1"/>
    <col min="2" max="2" width="15.5703125" style="1" customWidth="1"/>
    <col min="3" max="3" width="19.85546875" style="1" customWidth="1"/>
    <col min="4" max="4" width="38.42578125" style="1" customWidth="1"/>
    <col min="5" max="5" width="15.42578125" style="1" customWidth="1"/>
    <col min="6" max="11" width="13.42578125" style="1" hidden="1" customWidth="1"/>
    <col min="12" max="12" width="19.85546875" style="1" customWidth="1"/>
    <col min="13" max="13" width="18.7109375" style="1" customWidth="1"/>
    <col min="14" max="14" width="8.85546875" style="1" customWidth="1"/>
    <col min="15" max="16384" width="8.85546875" style="1"/>
  </cols>
  <sheetData>
    <row r="1" spans="1:13" x14ac:dyDescent="0.25">
      <c r="A1" s="2"/>
      <c r="B1" s="15"/>
      <c r="C1" s="15"/>
      <c r="D1" s="4"/>
      <c r="E1" s="4"/>
      <c r="F1" s="2"/>
      <c r="G1" s="2"/>
      <c r="H1" s="2"/>
      <c r="I1" s="2"/>
      <c r="J1" s="2"/>
      <c r="K1" s="2"/>
      <c r="L1" s="11" t="s">
        <v>74</v>
      </c>
      <c r="M1" s="12"/>
    </row>
    <row r="2" spans="1:13" x14ac:dyDescent="0.25">
      <c r="A2" s="2"/>
      <c r="B2" s="15"/>
      <c r="C2" s="15"/>
      <c r="D2" s="15"/>
      <c r="E2" s="3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ht="18" customHeight="1" x14ac:dyDescent="0.2">
      <c r="A4" s="13" t="s">
        <v>73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72" customHeight="1" x14ac:dyDescent="0.25">
      <c r="A6" s="5" t="s">
        <v>53</v>
      </c>
      <c r="B6" s="5" t="s">
        <v>8</v>
      </c>
      <c r="C6" s="5" t="s">
        <v>7</v>
      </c>
      <c r="D6" s="5" t="s">
        <v>69</v>
      </c>
      <c r="E6" s="5" t="s">
        <v>75</v>
      </c>
      <c r="F6" s="5" t="s">
        <v>0</v>
      </c>
      <c r="G6" s="5" t="s">
        <v>1</v>
      </c>
      <c r="H6" s="5" t="s">
        <v>2</v>
      </c>
      <c r="I6" s="5" t="s">
        <v>3</v>
      </c>
      <c r="J6" s="5" t="s">
        <v>6</v>
      </c>
      <c r="K6" s="5" t="s">
        <v>4</v>
      </c>
      <c r="L6" s="5" t="s">
        <v>5</v>
      </c>
      <c r="M6" s="5" t="s">
        <v>70</v>
      </c>
    </row>
    <row r="7" spans="1:13" ht="89.25" x14ac:dyDescent="0.25">
      <c r="A7" s="5">
        <v>1</v>
      </c>
      <c r="B7" s="5" t="s">
        <v>44</v>
      </c>
      <c r="C7" s="5" t="s">
        <v>9</v>
      </c>
      <c r="D7" s="5" t="s">
        <v>10</v>
      </c>
      <c r="E7" s="10">
        <f>SUM(F7:K7)</f>
        <v>5295911.3</v>
      </c>
      <c r="F7" s="6">
        <f>1225474+1408823.25+2616386.05</f>
        <v>5250683.3</v>
      </c>
      <c r="G7" s="6">
        <v>0</v>
      </c>
      <c r="H7" s="6">
        <v>0</v>
      </c>
      <c r="I7" s="6">
        <v>0</v>
      </c>
      <c r="J7" s="6">
        <v>45228</v>
      </c>
      <c r="K7" s="6">
        <v>0</v>
      </c>
      <c r="L7" s="5" t="s">
        <v>11</v>
      </c>
      <c r="M7" s="5" t="s">
        <v>71</v>
      </c>
    </row>
    <row r="8" spans="1:13" ht="25.5" x14ac:dyDescent="0.25">
      <c r="A8" s="5">
        <f>A7+1</f>
        <v>2</v>
      </c>
      <c r="B8" s="5" t="s">
        <v>12</v>
      </c>
      <c r="C8" s="5" t="s">
        <v>9</v>
      </c>
      <c r="D8" s="5" t="s">
        <v>13</v>
      </c>
      <c r="E8" s="10">
        <f t="shared" ref="E8:E26" si="0">SUM(F8:K8)</f>
        <v>36027.370000000003</v>
      </c>
      <c r="F8" s="6">
        <v>0</v>
      </c>
      <c r="G8" s="6">
        <v>0</v>
      </c>
      <c r="H8" s="6">
        <v>34027.370000000003</v>
      </c>
      <c r="I8" s="6">
        <v>0</v>
      </c>
      <c r="J8" s="6">
        <v>2000</v>
      </c>
      <c r="K8" s="6">
        <v>0</v>
      </c>
      <c r="L8" s="5" t="s">
        <v>14</v>
      </c>
      <c r="M8" s="5" t="s">
        <v>71</v>
      </c>
    </row>
    <row r="9" spans="1:13" ht="25.5" x14ac:dyDescent="0.25">
      <c r="A9" s="5">
        <f t="shared" ref="A9:A26" si="1">A8+1</f>
        <v>3</v>
      </c>
      <c r="B9" s="5" t="s">
        <v>15</v>
      </c>
      <c r="C9" s="5" t="s">
        <v>9</v>
      </c>
      <c r="D9" s="5" t="s">
        <v>16</v>
      </c>
      <c r="E9" s="10">
        <f t="shared" si="0"/>
        <v>2716648.94</v>
      </c>
      <c r="F9" s="6">
        <v>1291720</v>
      </c>
      <c r="G9" s="6">
        <v>0</v>
      </c>
      <c r="H9" s="6">
        <v>53378.97</v>
      </c>
      <c r="I9" s="6">
        <f>H9+F9</f>
        <v>1345098.97</v>
      </c>
      <c r="J9" s="6">
        <v>26451</v>
      </c>
      <c r="K9" s="6">
        <v>0</v>
      </c>
      <c r="L9" s="5" t="s">
        <v>17</v>
      </c>
      <c r="M9" s="5" t="s">
        <v>71</v>
      </c>
    </row>
    <row r="10" spans="1:13" ht="25.5" x14ac:dyDescent="0.25">
      <c r="A10" s="5">
        <f t="shared" si="1"/>
        <v>4</v>
      </c>
      <c r="B10" s="5" t="s">
        <v>43</v>
      </c>
      <c r="C10" s="5" t="s">
        <v>9</v>
      </c>
      <c r="D10" s="5" t="s">
        <v>60</v>
      </c>
      <c r="E10" s="10">
        <f t="shared" si="0"/>
        <v>18928.48</v>
      </c>
      <c r="F10" s="6">
        <v>0</v>
      </c>
      <c r="G10" s="6">
        <v>0</v>
      </c>
      <c r="H10" s="6">
        <v>9284.48</v>
      </c>
      <c r="I10" s="6">
        <v>0</v>
      </c>
      <c r="J10" s="6">
        <v>9644</v>
      </c>
      <c r="K10" s="6">
        <v>0</v>
      </c>
      <c r="L10" s="5" t="s">
        <v>18</v>
      </c>
      <c r="M10" s="5" t="s">
        <v>71</v>
      </c>
    </row>
    <row r="11" spans="1:13" ht="51" x14ac:dyDescent="0.25">
      <c r="A11" s="5">
        <f t="shared" si="1"/>
        <v>5</v>
      </c>
      <c r="B11" s="5" t="s">
        <v>26</v>
      </c>
      <c r="C11" s="5" t="s">
        <v>9</v>
      </c>
      <c r="D11" s="5" t="s">
        <v>27</v>
      </c>
      <c r="E11" s="10">
        <f t="shared" si="0"/>
        <v>25228.1</v>
      </c>
      <c r="F11" s="6">
        <v>0</v>
      </c>
      <c r="G11" s="6">
        <v>0</v>
      </c>
      <c r="H11" s="6">
        <v>18772.099999999999</v>
      </c>
      <c r="I11" s="6">
        <v>0</v>
      </c>
      <c r="J11" s="6">
        <v>6389</v>
      </c>
      <c r="K11" s="6">
        <v>67</v>
      </c>
      <c r="L11" s="5" t="s">
        <v>25</v>
      </c>
      <c r="M11" s="5" t="s">
        <v>71</v>
      </c>
    </row>
    <row r="12" spans="1:13" ht="25.5" x14ac:dyDescent="0.25">
      <c r="A12" s="5">
        <f t="shared" si="1"/>
        <v>6</v>
      </c>
      <c r="B12" s="5" t="s">
        <v>42</v>
      </c>
      <c r="C12" s="5" t="s">
        <v>9</v>
      </c>
      <c r="D12" s="5" t="s">
        <v>24</v>
      </c>
      <c r="E12" s="10">
        <f t="shared" si="0"/>
        <v>2150355.42</v>
      </c>
      <c r="F12" s="6">
        <v>2032200</v>
      </c>
      <c r="G12" s="6">
        <v>0</v>
      </c>
      <c r="H12" s="6">
        <v>118155.42</v>
      </c>
      <c r="I12" s="6">
        <v>0</v>
      </c>
      <c r="J12" s="6">
        <v>0</v>
      </c>
      <c r="K12" s="6">
        <v>0</v>
      </c>
      <c r="L12" s="5" t="s">
        <v>23</v>
      </c>
      <c r="M12" s="5" t="s">
        <v>71</v>
      </c>
    </row>
    <row r="13" spans="1:13" ht="51" x14ac:dyDescent="0.25">
      <c r="A13" s="5">
        <f t="shared" si="1"/>
        <v>7</v>
      </c>
      <c r="B13" s="7" t="s">
        <v>22</v>
      </c>
      <c r="C13" s="5" t="s">
        <v>9</v>
      </c>
      <c r="D13" s="5" t="s">
        <v>61</v>
      </c>
      <c r="E13" s="10">
        <f t="shared" si="0"/>
        <v>3313000</v>
      </c>
      <c r="F13" s="6">
        <v>0</v>
      </c>
      <c r="G13" s="6">
        <v>3313000</v>
      </c>
      <c r="H13" s="6">
        <v>0</v>
      </c>
      <c r="I13" s="6">
        <v>0</v>
      </c>
      <c r="J13" s="6">
        <v>0</v>
      </c>
      <c r="K13" s="6">
        <v>0</v>
      </c>
      <c r="L13" s="5" t="s">
        <v>21</v>
      </c>
      <c r="M13" s="5" t="s">
        <v>71</v>
      </c>
    </row>
    <row r="14" spans="1:13" ht="25.5" x14ac:dyDescent="0.25">
      <c r="A14" s="5">
        <f t="shared" si="1"/>
        <v>8</v>
      </c>
      <c r="B14" s="5" t="s">
        <v>28</v>
      </c>
      <c r="C14" s="5" t="s">
        <v>9</v>
      </c>
      <c r="D14" s="5" t="s">
        <v>30</v>
      </c>
      <c r="E14" s="10">
        <f t="shared" si="0"/>
        <v>1052493.55</v>
      </c>
      <c r="F14" s="6">
        <v>984900.24</v>
      </c>
      <c r="G14" s="6">
        <v>0</v>
      </c>
      <c r="H14" s="6">
        <v>44235.31</v>
      </c>
      <c r="I14" s="6">
        <v>0</v>
      </c>
      <c r="J14" s="6">
        <v>23291</v>
      </c>
      <c r="K14" s="6">
        <v>67</v>
      </c>
      <c r="L14" s="5" t="s">
        <v>29</v>
      </c>
      <c r="M14" s="5" t="s">
        <v>71</v>
      </c>
    </row>
    <row r="15" spans="1:13" ht="25.5" x14ac:dyDescent="0.25">
      <c r="A15" s="5">
        <f t="shared" si="1"/>
        <v>9</v>
      </c>
      <c r="B15" s="7" t="s">
        <v>31</v>
      </c>
      <c r="C15" s="5" t="s">
        <v>9</v>
      </c>
      <c r="D15" s="5" t="s">
        <v>33</v>
      </c>
      <c r="E15" s="10">
        <f t="shared" si="0"/>
        <v>421211.5</v>
      </c>
      <c r="F15" s="6">
        <v>408063.7</v>
      </c>
      <c r="G15" s="6">
        <v>0</v>
      </c>
      <c r="H15" s="6">
        <v>13147.8</v>
      </c>
      <c r="I15" s="6">
        <v>0</v>
      </c>
      <c r="J15" s="6">
        <v>0</v>
      </c>
      <c r="K15" s="6">
        <v>0</v>
      </c>
      <c r="L15" s="5" t="s">
        <v>32</v>
      </c>
      <c r="M15" s="5" t="s">
        <v>71</v>
      </c>
    </row>
    <row r="16" spans="1:13" ht="38.25" x14ac:dyDescent="0.25">
      <c r="A16" s="5">
        <f t="shared" si="1"/>
        <v>10</v>
      </c>
      <c r="B16" s="5" t="s">
        <v>34</v>
      </c>
      <c r="C16" s="5" t="s">
        <v>9</v>
      </c>
      <c r="D16" s="5" t="s">
        <v>33</v>
      </c>
      <c r="E16" s="10">
        <f t="shared" si="0"/>
        <v>5755464.4199999999</v>
      </c>
      <c r="F16" s="6">
        <v>5265575</v>
      </c>
      <c r="G16" s="6">
        <v>0</v>
      </c>
      <c r="H16" s="6">
        <v>423862.42</v>
      </c>
      <c r="I16" s="6">
        <v>0</v>
      </c>
      <c r="J16" s="6">
        <v>61027</v>
      </c>
      <c r="K16" s="6">
        <v>5000</v>
      </c>
      <c r="L16" s="5" t="s">
        <v>35</v>
      </c>
      <c r="M16" s="5" t="s">
        <v>71</v>
      </c>
    </row>
    <row r="17" spans="1:13" ht="25.5" x14ac:dyDescent="0.25">
      <c r="A17" s="5">
        <f t="shared" si="1"/>
        <v>11</v>
      </c>
      <c r="B17" s="7" t="s">
        <v>37</v>
      </c>
      <c r="C17" s="5" t="s">
        <v>9</v>
      </c>
      <c r="D17" s="5" t="s">
        <v>38</v>
      </c>
      <c r="E17" s="10">
        <f t="shared" si="0"/>
        <v>64636.67</v>
      </c>
      <c r="F17" s="6">
        <v>0</v>
      </c>
      <c r="G17" s="6">
        <v>0</v>
      </c>
      <c r="H17" s="6">
        <v>44410.67</v>
      </c>
      <c r="I17" s="6">
        <v>0</v>
      </c>
      <c r="J17" s="6">
        <v>20226</v>
      </c>
      <c r="K17" s="6">
        <v>0</v>
      </c>
      <c r="L17" s="5" t="s">
        <v>36</v>
      </c>
      <c r="M17" s="5" t="s">
        <v>71</v>
      </c>
    </row>
    <row r="18" spans="1:13" ht="25.5" x14ac:dyDescent="0.25">
      <c r="A18" s="5">
        <f t="shared" si="1"/>
        <v>12</v>
      </c>
      <c r="B18" s="7" t="s">
        <v>40</v>
      </c>
      <c r="C18" s="5" t="s">
        <v>9</v>
      </c>
      <c r="D18" s="8" t="s">
        <v>41</v>
      </c>
      <c r="E18" s="10">
        <f t="shared" si="0"/>
        <v>307714.89999999997</v>
      </c>
      <c r="F18" s="6">
        <v>293313.59999999998</v>
      </c>
      <c r="G18" s="6">
        <v>0</v>
      </c>
      <c r="H18" s="6">
        <v>5426.3</v>
      </c>
      <c r="I18" s="6">
        <v>0</v>
      </c>
      <c r="J18" s="6">
        <v>8975</v>
      </c>
      <c r="K18" s="6">
        <v>0</v>
      </c>
      <c r="L18" s="5" t="s">
        <v>39</v>
      </c>
      <c r="M18" s="5" t="s">
        <v>71</v>
      </c>
    </row>
    <row r="19" spans="1:13" ht="191.25" customHeight="1" x14ac:dyDescent="0.25">
      <c r="A19" s="5">
        <f t="shared" si="1"/>
        <v>13</v>
      </c>
      <c r="B19" s="7" t="s">
        <v>45</v>
      </c>
      <c r="C19" s="5" t="s">
        <v>9</v>
      </c>
      <c r="D19" s="5" t="s">
        <v>20</v>
      </c>
      <c r="E19" s="10">
        <f t="shared" si="0"/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5" t="s">
        <v>19</v>
      </c>
      <c r="M19" s="5" t="s">
        <v>71</v>
      </c>
    </row>
    <row r="20" spans="1:13" ht="38.25" x14ac:dyDescent="0.25">
      <c r="A20" s="5">
        <f t="shared" si="1"/>
        <v>14</v>
      </c>
      <c r="B20" s="5" t="s">
        <v>9</v>
      </c>
      <c r="C20" s="5" t="s">
        <v>46</v>
      </c>
      <c r="D20" s="5" t="s">
        <v>62</v>
      </c>
      <c r="E20" s="10">
        <f t="shared" si="0"/>
        <v>2250427.5</v>
      </c>
      <c r="F20" s="9">
        <v>2210375.5</v>
      </c>
      <c r="G20" s="6">
        <v>0</v>
      </c>
      <c r="H20" s="6">
        <v>0</v>
      </c>
      <c r="I20" s="6">
        <v>0</v>
      </c>
      <c r="J20" s="6">
        <v>40052</v>
      </c>
      <c r="K20" s="6">
        <v>0</v>
      </c>
      <c r="L20" s="5" t="s">
        <v>54</v>
      </c>
      <c r="M20" s="5" t="s">
        <v>72</v>
      </c>
    </row>
    <row r="21" spans="1:13" ht="53.25" customHeight="1" x14ac:dyDescent="0.25">
      <c r="A21" s="5">
        <f t="shared" si="1"/>
        <v>15</v>
      </c>
      <c r="B21" s="5" t="s">
        <v>9</v>
      </c>
      <c r="C21" s="5" t="s">
        <v>47</v>
      </c>
      <c r="D21" s="5" t="s">
        <v>63</v>
      </c>
      <c r="E21" s="10">
        <f t="shared" si="0"/>
        <v>14139565</v>
      </c>
      <c r="F21" s="6">
        <v>14046333</v>
      </c>
      <c r="G21" s="6">
        <v>0</v>
      </c>
      <c r="H21" s="6">
        <v>0</v>
      </c>
      <c r="I21" s="6">
        <v>0</v>
      </c>
      <c r="J21" s="6">
        <v>93232</v>
      </c>
      <c r="K21" s="6">
        <v>0</v>
      </c>
      <c r="L21" s="5" t="s">
        <v>55</v>
      </c>
      <c r="M21" s="5" t="s">
        <v>71</v>
      </c>
    </row>
    <row r="22" spans="1:13" ht="53.25" customHeight="1" x14ac:dyDescent="0.25">
      <c r="A22" s="5">
        <f t="shared" si="1"/>
        <v>16</v>
      </c>
      <c r="B22" s="5" t="s">
        <v>9</v>
      </c>
      <c r="C22" s="5" t="s">
        <v>48</v>
      </c>
      <c r="D22" s="5" t="s">
        <v>64</v>
      </c>
      <c r="E22" s="10">
        <f t="shared" si="0"/>
        <v>117800.74</v>
      </c>
      <c r="F22" s="6">
        <v>113398.74</v>
      </c>
      <c r="G22" s="6">
        <v>0</v>
      </c>
      <c r="H22" s="6">
        <v>0</v>
      </c>
      <c r="I22" s="6">
        <v>0</v>
      </c>
      <c r="J22" s="6">
        <v>4402</v>
      </c>
      <c r="K22" s="6">
        <v>0</v>
      </c>
      <c r="L22" s="5" t="s">
        <v>56</v>
      </c>
      <c r="M22" s="5" t="s">
        <v>71</v>
      </c>
    </row>
    <row r="23" spans="1:13" ht="53.25" customHeight="1" x14ac:dyDescent="0.25">
      <c r="A23" s="5">
        <f t="shared" si="1"/>
        <v>17</v>
      </c>
      <c r="B23" s="5" t="s">
        <v>9</v>
      </c>
      <c r="C23" s="5" t="s">
        <v>48</v>
      </c>
      <c r="D23" s="5" t="s">
        <v>65</v>
      </c>
      <c r="E23" s="10">
        <f t="shared" si="0"/>
        <v>72444.37</v>
      </c>
      <c r="F23" s="6">
        <v>69658.37</v>
      </c>
      <c r="G23" s="6">
        <v>0</v>
      </c>
      <c r="H23" s="6">
        <v>0</v>
      </c>
      <c r="I23" s="6">
        <v>0</v>
      </c>
      <c r="J23" s="6">
        <v>2786</v>
      </c>
      <c r="K23" s="6">
        <v>0</v>
      </c>
      <c r="L23" s="5" t="s">
        <v>57</v>
      </c>
      <c r="M23" s="5" t="s">
        <v>71</v>
      </c>
    </row>
    <row r="24" spans="1:13" ht="53.25" customHeight="1" x14ac:dyDescent="0.25">
      <c r="A24" s="5">
        <f t="shared" si="1"/>
        <v>18</v>
      </c>
      <c r="B24" s="5" t="s">
        <v>9</v>
      </c>
      <c r="C24" s="5" t="s">
        <v>49</v>
      </c>
      <c r="D24" s="5" t="s">
        <v>66</v>
      </c>
      <c r="E24" s="10">
        <f t="shared" si="0"/>
        <v>50019.64</v>
      </c>
      <c r="F24" s="6">
        <v>48019.64</v>
      </c>
      <c r="G24" s="6">
        <v>0</v>
      </c>
      <c r="H24" s="6">
        <v>0</v>
      </c>
      <c r="I24" s="6">
        <v>0</v>
      </c>
      <c r="J24" s="6">
        <v>2000</v>
      </c>
      <c r="K24" s="6">
        <v>0</v>
      </c>
      <c r="L24" s="5" t="s">
        <v>58</v>
      </c>
      <c r="M24" s="5" t="s">
        <v>71</v>
      </c>
    </row>
    <row r="25" spans="1:13" ht="53.25" customHeight="1" x14ac:dyDescent="0.25">
      <c r="A25" s="5">
        <f t="shared" si="1"/>
        <v>19</v>
      </c>
      <c r="B25" s="5" t="s">
        <v>9</v>
      </c>
      <c r="C25" s="5" t="s">
        <v>50</v>
      </c>
      <c r="D25" s="5" t="s">
        <v>67</v>
      </c>
      <c r="E25" s="10">
        <f t="shared" si="0"/>
        <v>30327.14</v>
      </c>
      <c r="F25" s="6">
        <v>28327.14</v>
      </c>
      <c r="G25" s="6">
        <v>0</v>
      </c>
      <c r="H25" s="6">
        <v>0</v>
      </c>
      <c r="I25" s="6">
        <v>0</v>
      </c>
      <c r="J25" s="6">
        <v>2000</v>
      </c>
      <c r="K25" s="6">
        <v>0</v>
      </c>
      <c r="L25" s="5" t="s">
        <v>59</v>
      </c>
      <c r="M25" s="5" t="s">
        <v>71</v>
      </c>
    </row>
    <row r="26" spans="1:13" ht="53.25" customHeight="1" x14ac:dyDescent="0.25">
      <c r="A26" s="5">
        <f t="shared" si="1"/>
        <v>20</v>
      </c>
      <c r="B26" s="5" t="s">
        <v>9</v>
      </c>
      <c r="C26" s="5" t="s">
        <v>51</v>
      </c>
      <c r="D26" s="5" t="s">
        <v>68</v>
      </c>
      <c r="E26" s="10">
        <f t="shared" si="0"/>
        <v>59885.51</v>
      </c>
      <c r="F26" s="6">
        <v>57582.51</v>
      </c>
      <c r="G26" s="6">
        <v>0</v>
      </c>
      <c r="H26" s="6">
        <v>0</v>
      </c>
      <c r="I26" s="6">
        <v>0</v>
      </c>
      <c r="J26" s="6">
        <v>2303</v>
      </c>
      <c r="K26" s="6">
        <v>0</v>
      </c>
      <c r="L26" s="5" t="s">
        <v>52</v>
      </c>
      <c r="M26" s="5" t="s">
        <v>71</v>
      </c>
    </row>
  </sheetData>
  <autoFilter ref="C6:M26" xr:uid="{00000000-0001-0000-0000-000000000000}"/>
  <mergeCells count="4">
    <mergeCell ref="L1:M1"/>
    <mergeCell ref="A4:M4"/>
    <mergeCell ref="B2:D2"/>
    <mergeCell ref="B1:C1"/>
  </mergeCells>
  <hyperlinks>
    <hyperlink ref="B19" r:id="rId1" display="https://kad.arbitr.ru/SideCard/855b4739-817c-4d12-93f0-2c7115ba74e4" xr:uid="{AFF29EE7-D49D-4CA1-BD78-6D7570CAA3C3}"/>
    <hyperlink ref="B13" r:id="rId2" display="https://kad.arbitr.ru/SideCard/5b0b4009-688c-4912-aec9-bc73a0b174cf" xr:uid="{98D0A273-BC51-442C-B8DE-AC111AD70098}"/>
    <hyperlink ref="B15" r:id="rId3" display="https://kad.arbitr.ru/SideCard/44072fe4-0eb1-4856-9eb6-c3a80980a383" xr:uid="{33B47E5E-E58A-495C-A0E6-9F3FF6A932DD}"/>
    <hyperlink ref="B17" r:id="rId4" display="https://kad.arbitr.ru/SideCard/1d950c4f-fdd2-4275-90ab-6d9a6aac1f2c" xr:uid="{6C1B5FAB-EB57-4C06-A749-F0391F7DE6D7}"/>
    <hyperlink ref="B18" r:id="rId5" display="https://kad.arbitr.ru/SideCard/92ef27f5-f24d-4c3c-9402-6a501cbbe2dd" xr:uid="{F5FA10D1-344D-4BBA-8EE0-ACFF152CC6E7}"/>
  </hyperlinks>
  <pageMargins left="0.7" right="0.7" top="0.75" bottom="0.75" header="0.3" footer="0.3"/>
  <pageSetup paperSize="9" scale="96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2024-02-22T06:20:59Z</dcterms:modified>
</cp:coreProperties>
</file>